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<sst xmlns="http://schemas.openxmlformats.org/spreadsheetml/2006/main" count="28" uniqueCount="27">
  <si>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CAMERA DI MILLIKAN</t>
  </si>
  <si>
    <t>Parametri sperimentali</t>
  </si>
  <si>
    <r>
      <t>Separazione tra le piastre del condensatore</t>
    </r>
    <r>
      <rPr>
        <sz val="10"/>
        <rFont val="Arial"/>
        <family val="0"/>
      </rPr>
      <t xml:space="preserve"> (m)</t>
    </r>
  </si>
  <si>
    <r>
      <t>Densità dell'olio</t>
    </r>
    <r>
      <rPr>
        <sz val="10"/>
        <rFont val="Arial"/>
        <family val="0"/>
      </rPr>
      <t xml:space="preserve"> 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</si>
  <si>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Viscosità dell'aria</t>
    </r>
    <r>
      <rPr>
        <sz val="10"/>
        <rFont val="Arial"/>
        <family val="0"/>
      </rPr>
      <t xml:space="preserve"> (poise)</t>
    </r>
  </si>
  <si>
    <r>
      <t>Pressione barometrica</t>
    </r>
    <r>
      <rPr>
        <sz val="10"/>
        <rFont val="Arial"/>
        <family val="0"/>
      </rPr>
      <t xml:space="preserve"> (Pa)</t>
    </r>
  </si>
  <si>
    <r>
      <t>Differenza di potenziale</t>
    </r>
    <r>
      <rPr>
        <sz val="10"/>
        <rFont val="Arial"/>
        <family val="0"/>
      </rPr>
      <t xml:space="preserve"> (V)</t>
    </r>
  </si>
  <si>
    <t>Risultati sperimentali</t>
  </si>
  <si>
    <t>Tempi medi</t>
  </si>
  <si>
    <t>Deviazioni standard</t>
  </si>
  <si>
    <r>
      <t xml:space="preserve">Tempi </t>
    </r>
    <r>
      <rPr>
        <sz val="10"/>
        <rFont val="Arial"/>
        <family val="2"/>
      </rPr>
      <t>(in secondi)</t>
    </r>
  </si>
  <si>
    <t>Cad. libera</t>
  </si>
  <si>
    <t>Caduta in E</t>
  </si>
  <si>
    <t>Risalita in E</t>
  </si>
  <si>
    <r>
      <t>Velocità</t>
    </r>
    <r>
      <rPr>
        <sz val="10"/>
        <rFont val="Arial"/>
        <family val="2"/>
      </rPr>
      <t xml:space="preserve"> (m/s)</t>
    </r>
  </si>
  <si>
    <r>
      <t>Raggio della goccia</t>
    </r>
    <r>
      <rPr>
        <sz val="10"/>
        <rFont val="Arial"/>
        <family val="2"/>
      </rPr>
      <t xml:space="preserve"> (m)</t>
    </r>
  </si>
  <si>
    <r>
      <t>Massa della goccia</t>
    </r>
    <r>
      <rPr>
        <sz val="10"/>
        <rFont val="Arial"/>
        <family val="2"/>
      </rPr>
      <t xml:space="preserve"> (Kg)</t>
    </r>
  </si>
  <si>
    <t>g</t>
  </si>
  <si>
    <t>k</t>
  </si>
  <si>
    <r>
      <t>h</t>
    </r>
    <r>
      <rPr>
        <b/>
        <vertAlign val="subscript"/>
        <sz val="10"/>
        <rFont val="Arial"/>
        <family val="2"/>
      </rPr>
      <t>eff</t>
    </r>
  </si>
  <si>
    <r>
      <t>E</t>
    </r>
    <r>
      <rPr>
        <sz val="10"/>
        <rFont val="Arial"/>
        <family val="2"/>
      </rPr>
      <t xml:space="preserve"> (V/m)</t>
    </r>
  </si>
  <si>
    <r>
      <t>Carica totale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con t di caduta in E</t>
    </r>
    <r>
      <rPr>
        <sz val="10"/>
        <rFont val="Arial"/>
        <family val="2"/>
      </rPr>
      <t xml:space="preserve"> (C)</t>
    </r>
  </si>
  <si>
    <r>
      <t>Carica totale con t di salita in E</t>
    </r>
    <r>
      <rPr>
        <sz val="10"/>
        <rFont val="Arial"/>
        <family val="2"/>
      </rPr>
      <t xml:space="preserve"> (C)</t>
    </r>
  </si>
  <si>
    <r>
      <t>Spazi di misura</t>
    </r>
    <r>
      <rPr>
        <sz val="10"/>
        <rFont val="Arial"/>
        <family val="2"/>
      </rPr>
      <t xml:space="preserve"> (mm)</t>
    </r>
  </si>
  <si>
    <t>(N.B. Sono previste colonne per 10 valori ogni colonna. Se, per qualche motivo, se ne vogliono</t>
  </si>
  <si>
    <t>inserire un numero differente bisogna modificare le formule per il calcolo delle medie…)</t>
  </si>
  <si>
    <t>Coulomb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</si>
</sst>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E+00"/>
    <numFmt numFmtId="171" formatCode="0.000"/>
    <numFmt numFmtId="172" formatCode="0.0"/>
    <numFmt numFmtId="173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0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45.7109375" style="0" customWidth="1"/>
    <col min="2" max="2" width="11.57421875" style="0" customWidth="1"/>
    <col min="3" max="3" width="11.7109375" style="0" customWidth="1"/>
    <col min="4" max="4" width="12.140625" style="0" customWidth="1"/>
  </cols>
  <sheetData>
    <row r="1" spans="1:3" ht="27.75">
      <c r="A1" s="1" t="s">
        <v>0</v>
      </c>
      <c r="B1" s="2"/>
      <c r="C1" s="2"/>
    </row>
    <row r="3" ht="18">
      <c r="A3" s="3" t="s">
        <v>1</v>
      </c>
    </row>
    <row r="5" spans="1:2" ht="12.75">
      <c r="A5" s="4" t="s">
        <v>2</v>
      </c>
      <c r="B5" s="11">
        <v>0.0075</v>
      </c>
    </row>
    <row r="6" spans="1:2" ht="14.25">
      <c r="A6" s="4" t="s">
        <v>3</v>
      </c>
      <c r="B6" s="9">
        <v>886</v>
      </c>
    </row>
    <row r="7" spans="1:2" ht="12.75">
      <c r="A7" s="4" t="s">
        <v>4</v>
      </c>
      <c r="B7" s="7">
        <v>1.856E-05</v>
      </c>
    </row>
    <row r="8" spans="1:2" ht="12.75">
      <c r="A8" s="4" t="s">
        <v>5</v>
      </c>
      <c r="B8" s="9">
        <v>101325</v>
      </c>
    </row>
    <row r="9" spans="1:2" ht="12.75">
      <c r="A9" s="4" t="s">
        <v>6</v>
      </c>
      <c r="B9" s="9">
        <v>450</v>
      </c>
    </row>
    <row r="12" ht="18">
      <c r="A12" s="3" t="s">
        <v>7</v>
      </c>
    </row>
    <row r="13" ht="12.75">
      <c r="A13" t="s">
        <v>24</v>
      </c>
    </row>
    <row r="14" ht="12.75">
      <c r="A14" t="s">
        <v>25</v>
      </c>
    </row>
    <row r="16" spans="2:4" s="5" customFormat="1" ht="12.75">
      <c r="B16" s="4" t="s">
        <v>11</v>
      </c>
      <c r="C16" s="4" t="s">
        <v>12</v>
      </c>
      <c r="D16" s="4" t="s">
        <v>13</v>
      </c>
    </row>
    <row r="17" ht="12.75">
      <c r="A17" s="4" t="s">
        <v>10</v>
      </c>
    </row>
    <row r="18" spans="1:4" ht="12.75">
      <c r="A18">
        <v>1</v>
      </c>
      <c r="B18" s="8">
        <v>21.66</v>
      </c>
      <c r="C18" s="8">
        <v>5.332</v>
      </c>
      <c r="D18" s="8">
        <v>7.08</v>
      </c>
    </row>
    <row r="19" spans="1:4" ht="12.75">
      <c r="A19">
        <v>2</v>
      </c>
      <c r="B19" s="8">
        <v>20.86</v>
      </c>
      <c r="C19" s="8">
        <v>3.5</v>
      </c>
      <c r="D19" s="8">
        <v>3.45</v>
      </c>
    </row>
    <row r="20" spans="1:4" ht="12.75">
      <c r="A20">
        <v>3</v>
      </c>
      <c r="B20" s="8">
        <v>21.93</v>
      </c>
      <c r="C20" s="8">
        <v>9.668</v>
      </c>
      <c r="D20" s="8">
        <v>13.5</v>
      </c>
    </row>
    <row r="21" spans="1:4" ht="12.75">
      <c r="A21">
        <v>4</v>
      </c>
      <c r="B21" s="8">
        <v>20.9</v>
      </c>
      <c r="C21" s="8">
        <v>8.166</v>
      </c>
      <c r="D21" s="8">
        <v>15.168</v>
      </c>
    </row>
    <row r="22" spans="2:4" ht="12.75">
      <c r="B22" s="8"/>
      <c r="C22" s="8"/>
      <c r="D22" s="8"/>
    </row>
    <row r="24" spans="1:4" ht="12.75">
      <c r="A24" t="s">
        <v>8</v>
      </c>
      <c r="B24" s="8">
        <f>AVERAGE(B18:B22)</f>
        <v>21.3375</v>
      </c>
      <c r="C24" s="8">
        <f>AVERAGE(C18:C22)</f>
        <v>6.6665</v>
      </c>
      <c r="D24" s="8">
        <f>AVERAGE(D18:D22)</f>
        <v>9.7995</v>
      </c>
    </row>
    <row r="25" spans="1:4" ht="12.75">
      <c r="A25" t="s">
        <v>9</v>
      </c>
      <c r="B25" s="8">
        <f>STDEV(B18:B22)</f>
        <v>0.5398996820398836</v>
      </c>
      <c r="C25" s="8">
        <f>STDEV(C18:C22)</f>
        <v>2.7727913132197064</v>
      </c>
      <c r="D25" s="8">
        <f>STDEV(D18:D22)</f>
        <v>5.484108040511236</v>
      </c>
    </row>
    <row r="26" spans="2:4" ht="12.75">
      <c r="B26" s="7"/>
      <c r="C26" s="7"/>
      <c r="D26" s="7"/>
    </row>
    <row r="27" spans="1:4" ht="12.75">
      <c r="A27" s="4" t="s">
        <v>23</v>
      </c>
      <c r="B27" s="10">
        <v>1</v>
      </c>
      <c r="C27" s="10">
        <v>1</v>
      </c>
      <c r="D27" s="10">
        <v>1</v>
      </c>
    </row>
    <row r="28" spans="1:4" ht="12.75">
      <c r="A28" s="4" t="s">
        <v>14</v>
      </c>
      <c r="B28" s="7">
        <f>B27/(1000*B24)</f>
        <v>4.686584651435267E-05</v>
      </c>
      <c r="C28" s="7">
        <f>C27/(1000*C24)</f>
        <v>0.00015000375009375234</v>
      </c>
      <c r="D28" s="7">
        <f>D27/(1000*D24)</f>
        <v>0.00010204602275626308</v>
      </c>
    </row>
    <row r="29" spans="2:4" ht="12.75">
      <c r="B29" s="7"/>
      <c r="C29" s="7"/>
      <c r="D29" s="7"/>
    </row>
    <row r="30" spans="1:4" ht="12.75">
      <c r="A30" s="4" t="s">
        <v>15</v>
      </c>
      <c r="B30" s="7">
        <f>SQRT(((0.0082/(2*B8))^2)+((9*B7*B28)/(2*9.81*B6)))-(0.0082/(2*B8))</f>
        <v>6.318315862776603E-07</v>
      </c>
      <c r="C30" s="7"/>
      <c r="D30" s="7"/>
    </row>
    <row r="31" spans="1:4" ht="12.75">
      <c r="A31" s="4" t="s">
        <v>16</v>
      </c>
      <c r="B31" s="7">
        <f>(4/3)*3.14*((B30)^3)*B6</f>
        <v>9.356342389090667E-16</v>
      </c>
      <c r="C31" s="7"/>
      <c r="D31" s="7"/>
    </row>
    <row r="32" spans="1:4" ht="14.25">
      <c r="A32" s="6" t="s">
        <v>19</v>
      </c>
      <c r="B32" s="7">
        <f>B7*(1/(1+(0.0082/(B8*B30))))</f>
        <v>1.6452671101714508E-05</v>
      </c>
      <c r="C32" s="7"/>
      <c r="D32" s="7"/>
    </row>
    <row r="33" spans="1:4" ht="12.75">
      <c r="A33" s="6" t="s">
        <v>17</v>
      </c>
      <c r="B33" s="7">
        <f>6*3.14*B30</f>
        <v>1.190370708547112E-05</v>
      </c>
      <c r="C33" s="7"/>
      <c r="D33" s="7"/>
    </row>
    <row r="34" spans="1:4" ht="12.75">
      <c r="A34" s="4" t="s">
        <v>18</v>
      </c>
      <c r="B34" s="7">
        <f>B32*B33</f>
        <v>1.9584777756840492E-10</v>
      </c>
      <c r="C34" s="7"/>
      <c r="D34" s="7"/>
    </row>
    <row r="35" spans="1:4" ht="12.75">
      <c r="A35" s="4" t="s">
        <v>20</v>
      </c>
      <c r="B35" s="7">
        <f>B9/B5</f>
        <v>60000</v>
      </c>
      <c r="C35" s="7"/>
      <c r="D35" s="7"/>
    </row>
    <row r="36" spans="2:4" ht="12.75">
      <c r="B36" s="7"/>
      <c r="C36" s="7"/>
      <c r="D36" s="7"/>
    </row>
    <row r="37" spans="1:4" ht="12.75">
      <c r="A37" s="4" t="s">
        <v>22</v>
      </c>
      <c r="B37" s="12">
        <f>((B34*D28)+(B31*9.81))/B35</f>
        <v>4.860676441701158E-19</v>
      </c>
      <c r="C37" s="12" t="s">
        <v>26</v>
      </c>
      <c r="D37" s="7"/>
    </row>
    <row r="38" spans="1:4" ht="12.75">
      <c r="A38" s="4" t="s">
        <v>21</v>
      </c>
      <c r="B38" s="12">
        <f>((B34*C28)-(B31*9.81))/B35</f>
        <v>3.366554866514977E-19</v>
      </c>
      <c r="C38" s="12" t="s">
        <v>26</v>
      </c>
      <c r="D3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Elitalia s.r.l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Millikan</dc:title>
  <dc:subject>Foglio Excel per il calcolo della carica di gocce d'olio nella camera di Millikan</dc:subject>
  <dc:creator>Marco Daneluzzo</dc:creator>
  <cp:keywords/>
  <dc:description/>
  <cp:lastModifiedBy> Giuliani Valter</cp:lastModifiedBy>
  <cp:lastPrinted>2001-06-26T14:37:25Z</cp:lastPrinted>
  <dcterms:created xsi:type="dcterms:W3CDTF">2001-06-26T12:14:36Z</dcterms:created>
  <dcterms:modified xsi:type="dcterms:W3CDTF">2005-12-27T14:45:44Z</dcterms:modified>
  <cp:category/>
  <cp:version/>
  <cp:contentType/>
  <cp:contentStatus/>
</cp:coreProperties>
</file>